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ach zysków" sheetId="1" r:id="rId1"/>
  </sheets>
  <definedNames>
    <definedName name="_xlnm.Print_Area" localSheetId="0">'Rach zysków'!$A$1:$G$44</definedName>
  </definedNames>
  <calcPr fullCalcOnLoad="1"/>
</workbook>
</file>

<file path=xl/sharedStrings.xml><?xml version="1.0" encoding="utf-8"?>
<sst xmlns="http://schemas.openxmlformats.org/spreadsheetml/2006/main" count="88" uniqueCount="70">
  <si>
    <t>A</t>
  </si>
  <si>
    <t>I</t>
  </si>
  <si>
    <t>II</t>
  </si>
  <si>
    <t>III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</si>
  <si>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</si>
  <si>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</si>
  <si>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</si>
  <si>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</si>
  <si>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</si>
  <si>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</si>
  <si>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</si>
  <si>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</si>
  <si>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</si>
  <si>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</si>
  <si>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</si>
  <si>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VII</t>
  </si>
  <si>
    <t>Wartośc sprzedanych towarów i materiałów</t>
  </si>
  <si>
    <t>Pozostałe koszty rodzajowe</t>
  </si>
  <si>
    <t>VIII</t>
  </si>
  <si>
    <t>C</t>
  </si>
  <si>
    <t>D</t>
  </si>
  <si>
    <t>Pozostałe koszty operacyjne</t>
  </si>
  <si>
    <t>Inne przychody operacyjne</t>
  </si>
  <si>
    <t>E</t>
  </si>
  <si>
    <t>Inne koszty operacyjne</t>
  </si>
  <si>
    <t>F</t>
  </si>
  <si>
    <t>G</t>
  </si>
  <si>
    <t>Przychody finansowe</t>
  </si>
  <si>
    <t>Odsetki</t>
  </si>
  <si>
    <t>Inne</t>
  </si>
  <si>
    <t>H</t>
  </si>
  <si>
    <t>Koszty finansowe</t>
  </si>
  <si>
    <t>J</t>
  </si>
  <si>
    <t>K</t>
  </si>
  <si>
    <t>L</t>
  </si>
  <si>
    <t>Podatek dochodowy</t>
  </si>
  <si>
    <t>Pozostałe obowiązkowe zmniejszenia zysku (zwiększenia straty)</t>
  </si>
  <si>
    <t>Pozostałe przychody operacyjne</t>
  </si>
  <si>
    <t>sporządził</t>
  </si>
  <si>
    <t>miejscowość i data</t>
  </si>
  <si>
    <t>zatwierdził</t>
  </si>
  <si>
    <t>Przychody netto ze sprzedaży produktów</t>
  </si>
  <si>
    <t>Przychody netto ze sprzedaży i zrównane z nimi</t>
  </si>
  <si>
    <t>Aktualizacja wartości aktywów niefinansowych</t>
  </si>
  <si>
    <t xml:space="preserve">Pozostałe dotacje i przychody  na działalność podstawową </t>
  </si>
  <si>
    <t xml:space="preserve">Dotacje </t>
  </si>
  <si>
    <t>V</t>
  </si>
  <si>
    <t>VI</t>
  </si>
  <si>
    <t>Zysk (strata) ze sprzedaży (A-B)</t>
  </si>
  <si>
    <t>Zysk (strata) z działalności operacyjnej (C+D-E)</t>
  </si>
  <si>
    <t>Zysk (strata ) z działalności gospodarczej (F+G-H)</t>
  </si>
  <si>
    <t>Dotacje podmiotowe organizatora</t>
  </si>
  <si>
    <t>w tym emerytalne</t>
  </si>
  <si>
    <t>Zysk z tytułu rozchodu  niefinansowych aktywów trwałych</t>
  </si>
  <si>
    <t>III.</t>
  </si>
  <si>
    <t>Aktualizacja aktywów niefinansowych</t>
  </si>
  <si>
    <t>Strata ze tytułu rozchodu  niefinansowych aktywów trwałych</t>
  </si>
  <si>
    <t>Zysk (strata)netto (I-J-K)</t>
  </si>
  <si>
    <t xml:space="preserve"> </t>
  </si>
  <si>
    <t xml:space="preserve">ubezpieczenia społeczne i inne świadczenia </t>
  </si>
  <si>
    <t>Zmiana stanu produktów (zwiększenie wartość dodatnia zmniejszenie wartośc ujemna)</t>
  </si>
  <si>
    <t>Kotański Michał</t>
  </si>
  <si>
    <t>Lucyna Michalska</t>
  </si>
  <si>
    <t>dane za bieżący rok obrotowy 2020</t>
  </si>
  <si>
    <t>dane za poprzedni rok obrotowy 2019</t>
  </si>
  <si>
    <t>Rachunek zysków i strat wariant porównawczy za 2020r</t>
  </si>
  <si>
    <t xml:space="preserve">Przeznaczenie formularza                                                                     1. Urząd Marszałkowski Województwa Świętokrzyskiego         2. Ministerstwo Kultury, Dziedzictwa Narodowego i Sportu           3.Drugi Urząd Skarbowy w Kielcach                 </t>
  </si>
  <si>
    <t>Koszt wytworzenia produktów na własne potrzeby</t>
  </si>
  <si>
    <t>Kielce, dnia 20.04.2021r.</t>
  </si>
  <si>
    <t>TEATR IM. STEFANA ŻEROMSKIEGO w Kielcach
UL. SIENKIEWICZA 32
25 - 507 KIELCE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</si>
</sst>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justify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1" fillId="0" borderId="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34">
      <selection activeCell="S9" sqref="S9"/>
    </sheetView>
  </sheetViews>
  <sheetFormatPr defaultColWidth="9.00390625" defaultRowHeight="12.75"/>
  <cols>
    <col min="1" max="1" width="3.25390625" style="0" customWidth="1"/>
    <col min="2" max="2" width="50.75390625" style="0" customWidth="1"/>
    <col min="3" max="3" width="25.75390625" style="0" customWidth="1"/>
    <col min="4" max="4" width="24.375" style="0" customWidth="1"/>
    <col min="6" max="6" width="0.2421875" style="0" customWidth="1"/>
    <col min="7" max="7" width="0.2421875" style="0" hidden="1" customWidth="1"/>
    <col min="8" max="8" width="9.125" style="0" hidden="1" customWidth="1"/>
    <col min="9" max="9" width="0.37109375" style="0" hidden="1" customWidth="1"/>
    <col min="10" max="10" width="9.125" style="0" hidden="1" customWidth="1"/>
  </cols>
  <sheetData>
    <row r="1" spans="1:14" ht="82.5" customHeight="1">
      <c r="A1" s="18" t="s">
        <v>69</v>
      </c>
      <c r="B1" s="16"/>
      <c r="C1" s="17" t="s">
        <v>66</v>
      </c>
      <c r="D1" s="17"/>
      <c r="E1" s="1"/>
      <c r="N1" s="14"/>
    </row>
    <row r="2" spans="1:5" ht="39" customHeight="1">
      <c r="A2" s="6"/>
      <c r="B2" s="4" t="s">
        <v>65</v>
      </c>
      <c r="C2" s="7" t="s">
        <v>64</v>
      </c>
      <c r="D2" s="7" t="s">
        <v>63</v>
      </c>
      <c r="E2" s="1"/>
    </row>
    <row r="3" spans="1:5" ht="27.75" customHeight="1">
      <c r="A3" s="3" t="s">
        <v>0</v>
      </c>
      <c r="B3" s="2" t="s">
        <v>42</v>
      </c>
      <c r="C3" s="9">
        <f>SUM(C4:C9)</f>
        <v>7707743.33</v>
      </c>
      <c r="D3" s="9">
        <f>SUM(D4:D9)</f>
        <v>7127321.5</v>
      </c>
      <c r="E3" s="1"/>
    </row>
    <row r="4" spans="1:5" ht="19.5" customHeight="1">
      <c r="A4" s="6" t="s">
        <v>1</v>
      </c>
      <c r="B4" s="5" t="s">
        <v>41</v>
      </c>
      <c r="C4" s="10">
        <v>1296584.16</v>
      </c>
      <c r="D4" s="10">
        <v>447685.04</v>
      </c>
      <c r="E4" s="1"/>
    </row>
    <row r="5" spans="1:5" ht="30" customHeight="1">
      <c r="A5" s="6" t="s">
        <v>2</v>
      </c>
      <c r="B5" s="5" t="s">
        <v>60</v>
      </c>
      <c r="C5" s="10"/>
      <c r="D5" s="10">
        <v>-162558.68</v>
      </c>
      <c r="E5" s="1"/>
    </row>
    <row r="6" spans="1:5" ht="30" customHeight="1">
      <c r="A6" s="6" t="s">
        <v>3</v>
      </c>
      <c r="B6" s="5" t="s">
        <v>67</v>
      </c>
      <c r="C6" s="10"/>
      <c r="D6" s="10">
        <v>249000.89</v>
      </c>
      <c r="E6" s="1"/>
    </row>
    <row r="7" spans="1:5" ht="22.5" customHeight="1">
      <c r="A7" s="6" t="s">
        <v>4</v>
      </c>
      <c r="B7" s="5" t="s">
        <v>5</v>
      </c>
      <c r="C7" s="10"/>
      <c r="D7" s="10"/>
      <c r="E7" s="1"/>
    </row>
    <row r="8" spans="1:5" ht="20.25" customHeight="1">
      <c r="A8" s="6" t="s">
        <v>46</v>
      </c>
      <c r="B8" s="5" t="s">
        <v>51</v>
      </c>
      <c r="C8" s="10">
        <v>5635000</v>
      </c>
      <c r="D8" s="10">
        <v>6593194.25</v>
      </c>
      <c r="E8" s="1"/>
    </row>
    <row r="9" spans="1:5" ht="24" customHeight="1">
      <c r="A9" s="6" t="s">
        <v>47</v>
      </c>
      <c r="B9" s="5" t="s">
        <v>44</v>
      </c>
      <c r="C9" s="10">
        <v>776159.17</v>
      </c>
      <c r="D9" s="10"/>
      <c r="E9" s="1"/>
    </row>
    <row r="10" spans="1:5" ht="17.25" customHeight="1">
      <c r="A10" s="3" t="s">
        <v>6</v>
      </c>
      <c r="B10" s="2" t="s">
        <v>7</v>
      </c>
      <c r="C10" s="9">
        <f>SUM(C11:C19)-C17</f>
        <v>7713834.899999999</v>
      </c>
      <c r="D10" s="9">
        <f>SUM(D11:D19)-D17</f>
        <v>7610915.93</v>
      </c>
      <c r="E10" s="1" t="s">
        <v>58</v>
      </c>
    </row>
    <row r="11" spans="1:5" ht="24" customHeight="1">
      <c r="A11" s="6" t="s">
        <v>1</v>
      </c>
      <c r="B11" s="5" t="s">
        <v>8</v>
      </c>
      <c r="C11" s="10">
        <v>352622.97</v>
      </c>
      <c r="D11" s="10">
        <v>331617.51</v>
      </c>
      <c r="E11" s="1"/>
    </row>
    <row r="12" spans="1:5" ht="25.5" customHeight="1">
      <c r="A12" s="6" t="s">
        <v>2</v>
      </c>
      <c r="B12" s="5" t="s">
        <v>9</v>
      </c>
      <c r="C12" s="10">
        <v>419490.13</v>
      </c>
      <c r="D12" s="10">
        <v>386364.04</v>
      </c>
      <c r="E12" s="1"/>
    </row>
    <row r="13" spans="1:5" ht="26.25" customHeight="1">
      <c r="A13" s="6" t="s">
        <v>3</v>
      </c>
      <c r="B13" s="5" t="s">
        <v>10</v>
      </c>
      <c r="C13" s="10">
        <v>142144.85</v>
      </c>
      <c r="D13" s="10">
        <v>161096.83</v>
      </c>
      <c r="E13" s="1"/>
    </row>
    <row r="14" spans="1:5" ht="23.25" customHeight="1">
      <c r="A14" s="6" t="s">
        <v>4</v>
      </c>
      <c r="B14" s="5" t="s">
        <v>11</v>
      </c>
      <c r="C14" s="10">
        <v>34183.28</v>
      </c>
      <c r="D14" s="10">
        <v>23864.89</v>
      </c>
      <c r="E14" s="1"/>
    </row>
    <row r="15" spans="1:5" ht="20.25" customHeight="1">
      <c r="A15" s="6" t="s">
        <v>12</v>
      </c>
      <c r="B15" s="5" t="s">
        <v>13</v>
      </c>
      <c r="C15" s="10">
        <v>4805025.56</v>
      </c>
      <c r="D15" s="10">
        <v>5030073.23</v>
      </c>
      <c r="E15" s="1"/>
    </row>
    <row r="16" spans="1:5" ht="22.5" customHeight="1">
      <c r="A16" s="6" t="s">
        <v>14</v>
      </c>
      <c r="B16" s="5" t="s">
        <v>59</v>
      </c>
      <c r="C16" s="10">
        <v>733346.87</v>
      </c>
      <c r="D16" s="10">
        <v>948713.96</v>
      </c>
      <c r="E16" s="1"/>
    </row>
    <row r="17" spans="1:5" ht="22.5" customHeight="1">
      <c r="A17" s="6"/>
      <c r="B17" s="5" t="s">
        <v>52</v>
      </c>
      <c r="C17" s="11">
        <v>374784.01</v>
      </c>
      <c r="D17" s="11">
        <v>402577.55</v>
      </c>
      <c r="E17" s="1"/>
    </row>
    <row r="18" spans="1:5" ht="21" customHeight="1">
      <c r="A18" s="6" t="s">
        <v>15</v>
      </c>
      <c r="B18" s="5" t="s">
        <v>17</v>
      </c>
      <c r="C18" s="10">
        <v>1227021.24</v>
      </c>
      <c r="D18" s="10">
        <v>729185.47</v>
      </c>
      <c r="E18" s="1"/>
    </row>
    <row r="19" spans="1:5" ht="24" customHeight="1">
      <c r="A19" s="6" t="s">
        <v>18</v>
      </c>
      <c r="B19" s="5" t="s">
        <v>16</v>
      </c>
      <c r="C19" s="10">
        <v>0</v>
      </c>
      <c r="D19" s="10">
        <v>0</v>
      </c>
      <c r="E19" s="1"/>
    </row>
    <row r="20" spans="1:5" ht="17.25" customHeight="1">
      <c r="A20" s="3" t="s">
        <v>19</v>
      </c>
      <c r="B20" s="2" t="s">
        <v>48</v>
      </c>
      <c r="C20" s="9">
        <f>C3-C10</f>
        <v>-6091.569999999367</v>
      </c>
      <c r="D20" s="9">
        <f>D3-D10</f>
        <v>-483594.4299999997</v>
      </c>
      <c r="E20" s="1"/>
    </row>
    <row r="21" spans="1:5" ht="14.25" customHeight="1">
      <c r="A21" s="3" t="s">
        <v>20</v>
      </c>
      <c r="B21" s="2" t="s">
        <v>37</v>
      </c>
      <c r="C21" s="9">
        <f>SUM(C22:C25)</f>
        <v>44022.44</v>
      </c>
      <c r="D21" s="9">
        <f>SUM(D22:D25)</f>
        <v>709314.0900000001</v>
      </c>
      <c r="E21" s="1"/>
    </row>
    <row r="22" spans="1:5" ht="15" customHeight="1">
      <c r="A22" s="6" t="s">
        <v>1</v>
      </c>
      <c r="B22" s="5" t="s">
        <v>53</v>
      </c>
      <c r="C22" s="10"/>
      <c r="D22" s="10">
        <v>15276.42</v>
      </c>
      <c r="E22" s="1"/>
    </row>
    <row r="23" spans="1:5" ht="15.75">
      <c r="A23" s="6" t="s">
        <v>2</v>
      </c>
      <c r="B23" s="5" t="s">
        <v>45</v>
      </c>
      <c r="C23" s="10"/>
      <c r="D23" s="10">
        <v>623582.51</v>
      </c>
      <c r="E23" s="1"/>
    </row>
    <row r="24" spans="1:5" ht="15.75">
      <c r="A24" s="6" t="s">
        <v>54</v>
      </c>
      <c r="B24" s="5" t="s">
        <v>55</v>
      </c>
      <c r="C24" s="10"/>
      <c r="D24" s="10"/>
      <c r="E24" s="1"/>
    </row>
    <row r="25" spans="1:5" ht="15.75">
      <c r="A25" s="6" t="s">
        <v>4</v>
      </c>
      <c r="B25" s="5" t="s">
        <v>22</v>
      </c>
      <c r="C25" s="10">
        <v>44022.44</v>
      </c>
      <c r="D25" s="10">
        <v>70455.16</v>
      </c>
      <c r="E25" s="1"/>
    </row>
    <row r="26" spans="1:5" ht="24.75" customHeight="1">
      <c r="A26" s="3" t="s">
        <v>23</v>
      </c>
      <c r="B26" s="2" t="s">
        <v>21</v>
      </c>
      <c r="C26" s="9">
        <f>SUM(C27:C29)</f>
        <v>142.68</v>
      </c>
      <c r="D26" s="9">
        <f>SUM(D27:D29)</f>
        <v>71684.38</v>
      </c>
      <c r="E26" s="1"/>
    </row>
    <row r="27" spans="1:5" ht="18.75" customHeight="1">
      <c r="A27" s="6" t="s">
        <v>1</v>
      </c>
      <c r="B27" s="5" t="s">
        <v>56</v>
      </c>
      <c r="C27" s="10"/>
      <c r="D27" s="10"/>
      <c r="E27" s="1"/>
    </row>
    <row r="28" spans="1:5" ht="15.75">
      <c r="A28" s="6" t="s">
        <v>2</v>
      </c>
      <c r="B28" s="5" t="s">
        <v>43</v>
      </c>
      <c r="C28" s="10"/>
      <c r="D28" s="10"/>
      <c r="E28" s="1"/>
    </row>
    <row r="29" spans="1:5" ht="15.75">
      <c r="A29" s="6" t="s">
        <v>3</v>
      </c>
      <c r="B29" s="5" t="s">
        <v>24</v>
      </c>
      <c r="C29" s="10">
        <v>142.68</v>
      </c>
      <c r="D29" s="10">
        <v>71684.38</v>
      </c>
      <c r="E29" s="1"/>
    </row>
    <row r="30" spans="1:5" ht="15.75">
      <c r="A30" s="3" t="s">
        <v>25</v>
      </c>
      <c r="B30" s="2" t="s">
        <v>49</v>
      </c>
      <c r="C30" s="9">
        <f>C20+C21-C26</f>
        <v>37788.190000000635</v>
      </c>
      <c r="D30" s="9">
        <f>D20+D21-D26</f>
        <v>154035.28000000038</v>
      </c>
      <c r="E30" s="1"/>
    </row>
    <row r="31" spans="1:5" ht="15.75">
      <c r="A31" s="3" t="s">
        <v>26</v>
      </c>
      <c r="B31" s="2" t="s">
        <v>27</v>
      </c>
      <c r="C31" s="9">
        <f>SUM(C32:C33)</f>
        <v>0</v>
      </c>
      <c r="D31" s="9">
        <f>SUM(D32:D33)</f>
        <v>0</v>
      </c>
      <c r="E31" s="1"/>
    </row>
    <row r="32" spans="1:5" ht="15.75">
      <c r="A32" s="6" t="s">
        <v>2</v>
      </c>
      <c r="B32" s="5" t="s">
        <v>28</v>
      </c>
      <c r="C32" s="10"/>
      <c r="D32" s="10">
        <v>0</v>
      </c>
      <c r="E32" s="1"/>
    </row>
    <row r="33" spans="1:5" ht="15.75">
      <c r="A33" s="6" t="s">
        <v>46</v>
      </c>
      <c r="B33" s="5" t="s">
        <v>29</v>
      </c>
      <c r="C33" s="10"/>
      <c r="D33" s="10">
        <v>0</v>
      </c>
      <c r="E33" s="1"/>
    </row>
    <row r="34" spans="1:5" ht="15.75">
      <c r="A34" s="3" t="s">
        <v>30</v>
      </c>
      <c r="B34" s="2" t="s">
        <v>31</v>
      </c>
      <c r="C34" s="12">
        <f>SUM(C35:C36)</f>
        <v>9171.59</v>
      </c>
      <c r="D34" s="12">
        <f>SUM(D35:D36)</f>
        <v>7380.31</v>
      </c>
      <c r="E34" s="1"/>
    </row>
    <row r="35" spans="1:5" ht="15.75">
      <c r="A35" s="6" t="s">
        <v>1</v>
      </c>
      <c r="B35" s="5" t="s">
        <v>28</v>
      </c>
      <c r="C35" s="13">
        <v>27.65</v>
      </c>
      <c r="D35" s="13">
        <v>5.21</v>
      </c>
      <c r="E35" s="1"/>
    </row>
    <row r="36" spans="1:5" ht="15.75">
      <c r="A36" s="6" t="s">
        <v>4</v>
      </c>
      <c r="B36" s="5" t="s">
        <v>29</v>
      </c>
      <c r="C36" s="13">
        <v>9143.94</v>
      </c>
      <c r="D36" s="13">
        <v>7375.1</v>
      </c>
      <c r="E36" s="1"/>
    </row>
    <row r="37" spans="1:5" ht="15.75">
      <c r="A37" s="3" t="s">
        <v>1</v>
      </c>
      <c r="B37" s="2" t="s">
        <v>50</v>
      </c>
      <c r="C37" s="12">
        <f>C30+C31-C34</f>
        <v>28616.600000000635</v>
      </c>
      <c r="D37" s="12">
        <f>D30+D31-D34</f>
        <v>146654.97000000038</v>
      </c>
      <c r="E37" s="1"/>
    </row>
    <row r="38" spans="1:5" ht="15.75">
      <c r="A38" s="3" t="s">
        <v>32</v>
      </c>
      <c r="B38" s="2" t="s">
        <v>35</v>
      </c>
      <c r="C38" s="12"/>
      <c r="D38" s="12"/>
      <c r="E38" s="1"/>
    </row>
    <row r="39" spans="1:5" ht="29.25" customHeight="1">
      <c r="A39" s="3" t="s">
        <v>33</v>
      </c>
      <c r="B39" s="2" t="s">
        <v>36</v>
      </c>
      <c r="C39" s="12"/>
      <c r="D39" s="12"/>
      <c r="E39" s="1"/>
    </row>
    <row r="40" spans="1:5" ht="15.75">
      <c r="A40" s="3" t="s">
        <v>34</v>
      </c>
      <c r="B40" s="2" t="s">
        <v>57</v>
      </c>
      <c r="C40" s="12">
        <f>C37-C38-C39</f>
        <v>28616.600000000635</v>
      </c>
      <c r="D40" s="12">
        <f>D37-D38-D39</f>
        <v>146654.97000000038</v>
      </c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8" t="s">
        <v>62</v>
      </c>
      <c r="B43" s="1"/>
      <c r="C43" s="1" t="s">
        <v>68</v>
      </c>
      <c r="D43" s="1" t="s">
        <v>61</v>
      </c>
      <c r="E43" s="1"/>
    </row>
    <row r="44" spans="1:5" ht="12.75">
      <c r="A44" s="8" t="s">
        <v>38</v>
      </c>
      <c r="B44" s="1"/>
      <c r="C44" s="1" t="s">
        <v>39</v>
      </c>
      <c r="D44" s="15" t="s">
        <v>40</v>
      </c>
      <c r="E44" s="1" t="s">
        <v>58</v>
      </c>
    </row>
  </sheetData>
  <sheetProtection/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paperSize="9" scale="76" r:id="rId1"/>
  <colBreaks count="1" manualBreakCount="1">
    <brk id="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Mariusz Lis</cp:lastModifiedBy>
  <cp:lastPrinted>2021-04-19T08:06:27Z</cp:lastPrinted>
  <dcterms:created xsi:type="dcterms:W3CDTF">2001-12-14T14:37:02Z</dcterms:created>
  <dcterms:modified xsi:type="dcterms:W3CDTF">2021-07-21T08:17:49Z</dcterms:modified>
  <cp:category/>
  <cp:version/>
  <cp:contentType/>
  <cp:contentStatus/>
</cp:coreProperties>
</file>