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<sst xmlns="http://schemas.openxmlformats.org/spreadsheetml/2006/main" count="174" uniqueCount="117">
  <si>
    <t>nazwa i adres jednostki</t>
  </si>
  <si>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</si>
  <si>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</si>
  <si>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</si>
  <si>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</si>
  <si>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</si>
  <si>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</si>
  <si>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</si>
  <si>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</si>
  <si>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5.</t>
  </si>
  <si>
    <t>Zaliczki na wartości niematerialne i prawne</t>
  </si>
  <si>
    <t>II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</si>
  <si>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</si>
  <si>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</si>
  <si>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</si>
  <si>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</si>
  <si>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</si>
  <si>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</si>
  <si>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</si>
  <si>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</si>
  <si>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</si>
  <si>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</si>
  <si>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</si>
  <si>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</si>
  <si>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</si>
  <si>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</si>
  <si>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</si>
  <si>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</si>
  <si>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inne rozliczenia międzyokresowe</t>
  </si>
  <si>
    <t>B.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</si>
  <si>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</si>
  <si>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</si>
  <si>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</si>
  <si>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</si>
  <si>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</si>
  <si>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</si>
  <si>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</si>
  <si>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</si>
  <si>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</si>
  <si>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</si>
  <si>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</si>
  <si>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</si>
  <si>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</si>
  <si>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</si>
  <si>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</si>
  <si>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</si>
  <si>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Krótkoterminowe rozliczenia międzyokresowe</t>
  </si>
  <si>
    <t>Suma aktywów</t>
  </si>
  <si>
    <t>PASYWA</t>
  </si>
  <si>
    <t>Zysk (strata) z lat ubiegłych</t>
  </si>
  <si>
    <t>Zysk (strata) netto</t>
  </si>
  <si>
    <t>B</t>
  </si>
  <si>
    <t>Rezerwy na zobowiązania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</si>
  <si>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</si>
  <si>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</si>
  <si>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</si>
  <si>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</si>
  <si>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</si>
  <si>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</si>
  <si>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inne zobowiązania finansowe</t>
  </si>
  <si>
    <t xml:space="preserve">inne  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</si>
  <si>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</si>
  <si>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</si>
  <si>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</si>
  <si>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</si>
  <si>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</si>
  <si>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</si>
  <si>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</si>
  <si>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fundusze specjalne</t>
  </si>
  <si>
    <t>Rozliczenia międzyokresowe</t>
  </si>
  <si>
    <t>Suma pasywów</t>
  </si>
  <si>
    <t>Pozostałe rezerwy</t>
  </si>
  <si>
    <t xml:space="preserve">AKTYWA            </t>
  </si>
  <si>
    <t>urządzenia techniczne i maszyny</t>
  </si>
  <si>
    <t>Z tytułu dostaw i usług o okresie spłaty do 12 miesięcy</t>
  </si>
  <si>
    <t>Środki pieniężne w kasie i na rachunkach</t>
  </si>
  <si>
    <t>Kredyty i pożyczki</t>
  </si>
  <si>
    <t>Rzeczowe aktywa trwałe</t>
  </si>
  <si>
    <t>h)</t>
  </si>
  <si>
    <t>zobowiązania z tytułu dostaw:</t>
  </si>
  <si>
    <t>inne aktywa pieniężne</t>
  </si>
  <si>
    <t>VI</t>
  </si>
  <si>
    <t xml:space="preserve">Sporządził: </t>
  </si>
  <si>
    <t>poz.z uor</t>
  </si>
  <si>
    <t>poz uor</t>
  </si>
  <si>
    <t>grunty w tym prawo wieczystego użytkowania gruntu</t>
  </si>
  <si>
    <t>V.</t>
  </si>
  <si>
    <t>Fundusz z aktualizacji wyceny</t>
  </si>
  <si>
    <t>Pozostałe fundusze  rezerwowe</t>
  </si>
  <si>
    <t>długoterminowa</t>
  </si>
  <si>
    <t>krótkoterminowa</t>
  </si>
  <si>
    <t>i)</t>
  </si>
  <si>
    <t>Fundusz podstawowy (założycielski, instytucji)</t>
  </si>
  <si>
    <t>Fundusz zapasowy (zakładu, rezerwowy)</t>
  </si>
  <si>
    <t xml:space="preserve">Środki trwałe </t>
  </si>
  <si>
    <t xml:space="preserve">Wartości niematerialne i prawne </t>
  </si>
  <si>
    <t xml:space="preserve">Środki trwałe w budowie </t>
  </si>
  <si>
    <t xml:space="preserve">Aktywa z tytułu odroczonego podatku dochodowego </t>
  </si>
  <si>
    <t xml:space="preserve">Aktywa obrotowe </t>
  </si>
  <si>
    <t xml:space="preserve">Należności krótkoterminowe </t>
  </si>
  <si>
    <t>Inwestycje krótkoterminowe</t>
  </si>
  <si>
    <t xml:space="preserve">Zobowiązania i rezerwy na zobowiązania </t>
  </si>
  <si>
    <t>Rezerwa z tytułu odroczonego podatku dochodowego</t>
  </si>
  <si>
    <t xml:space="preserve">Zobowiązania krótkoterminowe </t>
  </si>
  <si>
    <t xml:space="preserve">Inne rozliczenia międzyokresowe </t>
  </si>
  <si>
    <t>Fundusz / kapitał własny</t>
  </si>
  <si>
    <t>Zatwierdził</t>
  </si>
  <si>
    <t>Koszty zakończonych prac  rozwojowych</t>
  </si>
  <si>
    <t xml:space="preserve">Inne inwestycje krótkoterminowe </t>
  </si>
  <si>
    <t>3. Drugi Urząd Skarbowy w Kielcach</t>
  </si>
  <si>
    <t xml:space="preserve">1. Urząd Marszałkowski Woj. Świętokrzyskiego </t>
  </si>
  <si>
    <t>2. MKDNIS</t>
  </si>
  <si>
    <t>Stan na 31.12.2021</t>
  </si>
  <si>
    <t>BILANS JEDNOSTEK 
z wyłączeniem banków i ubezpieczycieli na dzień 31.12.2022</t>
  </si>
  <si>
    <t>Stan na 31.12.2022</t>
  </si>
  <si>
    <t>Zaliczki na  dostawy i usługi</t>
  </si>
  <si>
    <t>Kielce,dnia 11.04.2023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</si>
</sst>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justify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4" borderId="10" xfId="0" applyFont="1" applyFill="1" applyBorder="1" applyAlignment="1">
      <alignment vertical="justify"/>
    </xf>
    <xf numFmtId="0" fontId="5" fillId="34" borderId="10" xfId="0" applyFont="1" applyFill="1" applyBorder="1" applyAlignment="1">
      <alignment horizontal="center" vertical="justify"/>
    </xf>
    <xf numFmtId="0" fontId="4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5" fillId="33" borderId="10" xfId="0" applyFont="1" applyFill="1" applyBorder="1" applyAlignment="1">
      <alignment vertical="justify"/>
    </xf>
    <xf numFmtId="0" fontId="4" fillId="0" borderId="10" xfId="0" applyFont="1" applyBorder="1" applyAlignment="1">
      <alignment vertical="justify" wrapText="1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justify"/>
    </xf>
    <xf numFmtId="4" fontId="4" fillId="0" borderId="10" xfId="0" applyNumberFormat="1" applyFont="1" applyBorder="1" applyAlignment="1">
      <alignment vertical="justify"/>
    </xf>
    <xf numFmtId="4" fontId="5" fillId="33" borderId="10" xfId="0" applyNumberFormat="1" applyFont="1" applyFill="1" applyBorder="1" applyAlignment="1">
      <alignment vertical="justify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 vertical="justify"/>
    </xf>
    <xf numFmtId="4" fontId="5" fillId="34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justify" wrapText="1"/>
    </xf>
    <xf numFmtId="0" fontId="5" fillId="33" borderId="17" xfId="0" applyFont="1" applyFill="1" applyBorder="1" applyAlignment="1">
      <alignment horizontal="center" vertical="justify" wrapText="1"/>
    </xf>
    <xf numFmtId="0" fontId="5" fillId="33" borderId="16" xfId="0" applyFont="1" applyFill="1" applyBorder="1" applyAlignment="1">
      <alignment horizontal="center" vertical="justify" wrapText="1"/>
    </xf>
    <xf numFmtId="0" fontId="5" fillId="33" borderId="13" xfId="0" applyFont="1" applyFill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center" vertical="justify" wrapText="1"/>
    </xf>
    <xf numFmtId="0" fontId="5" fillId="33" borderId="11" xfId="0" applyFont="1" applyFill="1" applyBorder="1" applyAlignment="1">
      <alignment horizontal="center" vertical="justify" wrapText="1"/>
    </xf>
    <xf numFmtId="0" fontId="5" fillId="33" borderId="14" xfId="0" applyFont="1" applyFill="1" applyBorder="1" applyAlignment="1">
      <alignment horizontal="center" vertical="justify" wrapText="1"/>
    </xf>
    <xf numFmtId="0" fontId="5" fillId="33" borderId="18" xfId="0" applyFont="1" applyFill="1" applyBorder="1" applyAlignment="1">
      <alignment horizontal="center" vertical="justify" wrapText="1"/>
    </xf>
    <xf numFmtId="0" fontId="5" fillId="33" borderId="12" xfId="0" applyFont="1" applyFill="1" applyBorder="1" applyAlignment="1">
      <alignment horizontal="center" vertical="justify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106" zoomScaleNormal="106" zoomScalePageLayoutView="0" workbookViewId="0" topLeftCell="A43">
      <selection activeCell="F49" sqref="F49"/>
    </sheetView>
  </sheetViews>
  <sheetFormatPr defaultColWidth="9.00390625" defaultRowHeight="12.75"/>
  <cols>
    <col min="1" max="1" width="5.00390625" style="0" customWidth="1"/>
    <col min="2" max="2" width="28.125" style="0" customWidth="1"/>
    <col min="3" max="3" width="15.75390625" style="0" customWidth="1"/>
    <col min="4" max="4" width="15.625" style="0" customWidth="1"/>
    <col min="5" max="5" width="5.75390625" style="0" customWidth="1"/>
    <col min="6" max="6" width="30.375" style="0" customWidth="1"/>
    <col min="7" max="7" width="16.75390625" style="0" customWidth="1"/>
    <col min="8" max="8" width="17.875" style="0" customWidth="1"/>
  </cols>
  <sheetData>
    <row r="1" spans="1:8" ht="27.75" customHeight="1">
      <c r="A1" s="32" t="s">
        <v>0</v>
      </c>
      <c r="B1" s="33"/>
      <c r="C1" s="38" t="s">
        <v>113</v>
      </c>
      <c r="D1" s="39"/>
      <c r="E1" s="39"/>
      <c r="F1" s="40"/>
      <c r="G1" s="47" t="s">
        <v>110</v>
      </c>
      <c r="H1" s="48"/>
    </row>
    <row r="2" spans="1:8" ht="21.75" customHeight="1">
      <c r="A2" s="34"/>
      <c r="B2" s="35"/>
      <c r="C2" s="41"/>
      <c r="D2" s="42"/>
      <c r="E2" s="42"/>
      <c r="F2" s="43"/>
      <c r="G2" s="21" t="s">
        <v>111</v>
      </c>
      <c r="H2" s="3"/>
    </row>
    <row r="3" spans="1:8" ht="24" customHeight="1">
      <c r="A3" s="36"/>
      <c r="B3" s="37"/>
      <c r="C3" s="44"/>
      <c r="D3" s="45"/>
      <c r="E3" s="45"/>
      <c r="F3" s="46"/>
      <c r="G3" s="22" t="s">
        <v>109</v>
      </c>
      <c r="H3" s="4"/>
    </row>
    <row r="4" spans="1:8" ht="45" customHeight="1">
      <c r="A4" s="5" t="s">
        <v>83</v>
      </c>
      <c r="B4" s="6" t="s">
        <v>72</v>
      </c>
      <c r="C4" s="5" t="s">
        <v>112</v>
      </c>
      <c r="D4" s="5" t="s">
        <v>114</v>
      </c>
      <c r="E4" s="7" t="s">
        <v>84</v>
      </c>
      <c r="F4" s="6" t="s">
        <v>48</v>
      </c>
      <c r="G4" s="5" t="s">
        <v>112</v>
      </c>
      <c r="H4" s="5" t="s">
        <v>114</v>
      </c>
    </row>
    <row r="5" spans="1:8" ht="13.5" customHeight="1">
      <c r="A5" s="8" t="s">
        <v>1</v>
      </c>
      <c r="B5" s="8" t="s">
        <v>8</v>
      </c>
      <c r="C5" s="23">
        <f>C6+C10+C20</f>
        <v>20341526.700000003</v>
      </c>
      <c r="D5" s="23">
        <f>D6+D10+D20</f>
        <v>50905393.86</v>
      </c>
      <c r="E5" s="9" t="s">
        <v>1</v>
      </c>
      <c r="F5" s="2" t="s">
        <v>105</v>
      </c>
      <c r="G5" s="30">
        <f>G6+G7+G8+G9+G10+G11</f>
        <v>1748404.27</v>
      </c>
      <c r="H5" s="30">
        <f>H6+H7+H8+H9+H10+H11</f>
        <v>1240037.7999999998</v>
      </c>
    </row>
    <row r="6" spans="1:8" ht="29.25" customHeight="1">
      <c r="A6" s="10" t="s">
        <v>2</v>
      </c>
      <c r="B6" s="11" t="s">
        <v>95</v>
      </c>
      <c r="C6" s="24">
        <f>SUM(C7:C9)</f>
        <v>50000</v>
      </c>
      <c r="D6" s="24">
        <f>D8</f>
        <v>0</v>
      </c>
      <c r="E6" s="11" t="s">
        <v>2</v>
      </c>
      <c r="F6" s="11" t="s">
        <v>92</v>
      </c>
      <c r="G6" s="28">
        <v>1471048.42</v>
      </c>
      <c r="H6" s="28">
        <v>1471048.42</v>
      </c>
    </row>
    <row r="7" spans="1:8" ht="32.25" customHeight="1">
      <c r="A7" s="12" t="s">
        <v>3</v>
      </c>
      <c r="B7" s="19" t="s">
        <v>107</v>
      </c>
      <c r="C7" s="24">
        <v>0</v>
      </c>
      <c r="D7" s="24">
        <v>0</v>
      </c>
      <c r="E7" s="11" t="s">
        <v>21</v>
      </c>
      <c r="F7" s="11" t="s">
        <v>93</v>
      </c>
      <c r="G7" s="28">
        <v>0</v>
      </c>
      <c r="H7" s="28"/>
    </row>
    <row r="8" spans="1:8" ht="33" customHeight="1">
      <c r="A8" s="13" t="s">
        <v>5</v>
      </c>
      <c r="B8" s="12" t="s">
        <v>7</v>
      </c>
      <c r="C8" s="24">
        <v>50000</v>
      </c>
      <c r="D8" s="24">
        <v>0</v>
      </c>
      <c r="E8" s="11" t="s">
        <v>26</v>
      </c>
      <c r="F8" s="11" t="s">
        <v>87</v>
      </c>
      <c r="G8" s="28">
        <v>36656.64</v>
      </c>
      <c r="H8" s="28">
        <v>36656.64</v>
      </c>
    </row>
    <row r="9" spans="1:8" ht="17.25" customHeight="1">
      <c r="A9" s="12" t="s">
        <v>6</v>
      </c>
      <c r="B9" s="13" t="s">
        <v>10</v>
      </c>
      <c r="C9" s="24">
        <v>0</v>
      </c>
      <c r="D9" s="24">
        <v>0</v>
      </c>
      <c r="E9" s="11" t="s">
        <v>81</v>
      </c>
      <c r="F9" s="11" t="s">
        <v>88</v>
      </c>
      <c r="G9" s="28">
        <v>43156.53</v>
      </c>
      <c r="H9" s="28">
        <v>240699.21</v>
      </c>
    </row>
    <row r="10" spans="1:8" ht="15.75">
      <c r="A10" s="11" t="s">
        <v>11</v>
      </c>
      <c r="B10" s="11" t="s">
        <v>77</v>
      </c>
      <c r="C10" s="25">
        <f>C11+C18+C19</f>
        <v>20291526.700000003</v>
      </c>
      <c r="D10" s="25">
        <f>D11+D18+D19</f>
        <v>50905393.86</v>
      </c>
      <c r="E10" s="11" t="s">
        <v>26</v>
      </c>
      <c r="F10" s="11" t="s">
        <v>49</v>
      </c>
      <c r="G10" s="28">
        <v>177683.08</v>
      </c>
      <c r="H10" s="28">
        <v>0</v>
      </c>
    </row>
    <row r="11" spans="1:8" ht="15.75">
      <c r="A11" s="13" t="s">
        <v>3</v>
      </c>
      <c r="B11" s="13" t="s">
        <v>94</v>
      </c>
      <c r="C11" s="26">
        <v>10340272.24</v>
      </c>
      <c r="D11" s="26">
        <f>D12+D13+D14+D15+D16+D17</f>
        <v>10129350.540000001</v>
      </c>
      <c r="E11" s="11" t="s">
        <v>81</v>
      </c>
      <c r="F11" s="11" t="s">
        <v>50</v>
      </c>
      <c r="G11" s="28">
        <v>19859.6</v>
      </c>
      <c r="H11" s="28">
        <v>-508366.47</v>
      </c>
    </row>
    <row r="12" spans="1:8" ht="47.25">
      <c r="A12" s="13" t="s">
        <v>12</v>
      </c>
      <c r="B12" s="13" t="s">
        <v>85</v>
      </c>
      <c r="C12" s="24">
        <v>1524562.75</v>
      </c>
      <c r="D12" s="24">
        <v>1524562.75</v>
      </c>
      <c r="E12" s="14" t="s">
        <v>51</v>
      </c>
      <c r="F12" s="14" t="s">
        <v>101</v>
      </c>
      <c r="G12" s="27">
        <f>G13+G26+G21+G39</f>
        <v>19588353.07</v>
      </c>
      <c r="H12" s="27">
        <f>H13+H21+H26+H39</f>
        <v>56123912.24</v>
      </c>
    </row>
    <row r="13" spans="1:8" ht="37.5" customHeight="1">
      <c r="A13" s="13" t="s">
        <v>13</v>
      </c>
      <c r="B13" s="13" t="s">
        <v>14</v>
      </c>
      <c r="C13" s="24">
        <v>8611218.63</v>
      </c>
      <c r="D13" s="24">
        <v>8331284.15</v>
      </c>
      <c r="E13" s="11" t="s">
        <v>2</v>
      </c>
      <c r="F13" s="11" t="s">
        <v>52</v>
      </c>
      <c r="G13" s="25">
        <f>G14+G15+G18</f>
        <v>1130203.79</v>
      </c>
      <c r="H13" s="25">
        <f>H14+H15+H18</f>
        <v>1007161.9</v>
      </c>
    </row>
    <row r="14" spans="1:8" ht="42.75" customHeight="1">
      <c r="A14" s="13" t="s">
        <v>15</v>
      </c>
      <c r="B14" s="13" t="s">
        <v>73</v>
      </c>
      <c r="C14" s="24">
        <v>127173.78</v>
      </c>
      <c r="D14" s="24">
        <v>77575.76</v>
      </c>
      <c r="E14" s="13" t="s">
        <v>3</v>
      </c>
      <c r="F14" s="13" t="s">
        <v>102</v>
      </c>
      <c r="G14" s="24">
        <v>0</v>
      </c>
      <c r="H14" s="24">
        <v>0</v>
      </c>
    </row>
    <row r="15" spans="1:8" ht="32.25" customHeight="1">
      <c r="A15" s="13" t="s">
        <v>16</v>
      </c>
      <c r="B15" s="13" t="s">
        <v>17</v>
      </c>
      <c r="C15" s="24">
        <v>77317.08</v>
      </c>
      <c r="D15" s="24">
        <v>195927.88</v>
      </c>
      <c r="E15" s="13" t="s">
        <v>4</v>
      </c>
      <c r="F15" s="13" t="s">
        <v>53</v>
      </c>
      <c r="G15" s="26">
        <f>SUM(G16:G17)</f>
        <v>1130203.79</v>
      </c>
      <c r="H15" s="26">
        <f>SUM(H16:H17)</f>
        <v>1007161.9</v>
      </c>
    </row>
    <row r="16" spans="1:8" ht="15.75">
      <c r="A16" s="13" t="s">
        <v>18</v>
      </c>
      <c r="B16" s="13" t="s">
        <v>19</v>
      </c>
      <c r="C16" s="24">
        <v>0</v>
      </c>
      <c r="D16" s="24">
        <v>0</v>
      </c>
      <c r="E16" s="13" t="s">
        <v>24</v>
      </c>
      <c r="F16" s="13" t="s">
        <v>89</v>
      </c>
      <c r="G16" s="24">
        <v>978623.36</v>
      </c>
      <c r="H16" s="24">
        <v>767977.31</v>
      </c>
    </row>
    <row r="17" spans="1:8" ht="32.25" customHeight="1">
      <c r="A17" s="12"/>
      <c r="B17" s="12"/>
      <c r="C17" s="24"/>
      <c r="D17" s="24"/>
      <c r="E17" s="13" t="s">
        <v>24</v>
      </c>
      <c r="F17" s="13" t="s">
        <v>90</v>
      </c>
      <c r="G17" s="24">
        <v>151580.43</v>
      </c>
      <c r="H17" s="24">
        <v>239184.59</v>
      </c>
    </row>
    <row r="18" spans="1:8" ht="15.75">
      <c r="A18" s="13" t="s">
        <v>4</v>
      </c>
      <c r="B18" s="13" t="s">
        <v>96</v>
      </c>
      <c r="C18" s="24">
        <v>9951254.46</v>
      </c>
      <c r="D18" s="24">
        <v>40776043.32</v>
      </c>
      <c r="E18" s="13" t="s">
        <v>5</v>
      </c>
      <c r="F18" s="13" t="s">
        <v>71</v>
      </c>
      <c r="G18" s="26">
        <f>SUM(G19:G20)</f>
        <v>0</v>
      </c>
      <c r="H18" s="26">
        <f>SUM(H19:H20)</f>
        <v>0</v>
      </c>
    </row>
    <row r="19" spans="1:8" ht="28.5" customHeight="1">
      <c r="A19" s="13" t="s">
        <v>5</v>
      </c>
      <c r="B19" s="13" t="s">
        <v>20</v>
      </c>
      <c r="C19" s="24">
        <v>0</v>
      </c>
      <c r="D19" s="24">
        <v>0</v>
      </c>
      <c r="E19" s="13" t="s">
        <v>24</v>
      </c>
      <c r="F19" s="13" t="s">
        <v>54</v>
      </c>
      <c r="G19" s="24">
        <v>0</v>
      </c>
      <c r="H19" s="24">
        <v>0</v>
      </c>
    </row>
    <row r="20" spans="1:8" ht="34.5" customHeight="1">
      <c r="A20" s="11" t="s">
        <v>86</v>
      </c>
      <c r="B20" s="11" t="s">
        <v>27</v>
      </c>
      <c r="C20" s="25">
        <v>0</v>
      </c>
      <c r="D20" s="25">
        <v>0</v>
      </c>
      <c r="E20" s="13" t="s">
        <v>24</v>
      </c>
      <c r="F20" s="13" t="s">
        <v>55</v>
      </c>
      <c r="G20" s="24">
        <v>0</v>
      </c>
      <c r="H20" s="24">
        <v>0</v>
      </c>
    </row>
    <row r="21" spans="1:8" ht="31.5">
      <c r="A21" s="13" t="s">
        <v>3</v>
      </c>
      <c r="B21" s="13" t="s">
        <v>97</v>
      </c>
      <c r="C21" s="24">
        <v>0</v>
      </c>
      <c r="D21" s="24">
        <v>0</v>
      </c>
      <c r="E21" s="11" t="s">
        <v>11</v>
      </c>
      <c r="F21" s="11" t="s">
        <v>56</v>
      </c>
      <c r="G21" s="25">
        <f>G22</f>
        <v>213776.53</v>
      </c>
      <c r="H21" s="25">
        <f>H22</f>
        <v>213776.53</v>
      </c>
    </row>
    <row r="22" spans="1:8" ht="17.25" customHeight="1">
      <c r="A22" s="13" t="s">
        <v>4</v>
      </c>
      <c r="B22" s="13" t="s">
        <v>28</v>
      </c>
      <c r="C22" s="24">
        <v>0</v>
      </c>
      <c r="D22" s="24">
        <v>0</v>
      </c>
      <c r="E22" s="13" t="s">
        <v>5</v>
      </c>
      <c r="F22" s="13" t="s">
        <v>57</v>
      </c>
      <c r="G22" s="26">
        <f>SUM(G23:G25)</f>
        <v>213776.53</v>
      </c>
      <c r="H22" s="26">
        <f>SUM(H23:H25)</f>
        <v>213776.53</v>
      </c>
    </row>
    <row r="23" spans="1:8" ht="15.75">
      <c r="A23" s="13"/>
      <c r="B23" s="13"/>
      <c r="C23" s="24">
        <v>0</v>
      </c>
      <c r="D23" s="24">
        <v>0</v>
      </c>
      <c r="E23" s="13" t="s">
        <v>23</v>
      </c>
      <c r="F23" s="13" t="s">
        <v>58</v>
      </c>
      <c r="G23" s="24">
        <v>0</v>
      </c>
      <c r="H23" s="24"/>
    </row>
    <row r="24" spans="1:8" ht="15.75">
      <c r="A24" s="14" t="s">
        <v>29</v>
      </c>
      <c r="B24" s="14" t="s">
        <v>98</v>
      </c>
      <c r="C24" s="27">
        <f>C25+C32+C38+C47</f>
        <v>995230.64</v>
      </c>
      <c r="D24" s="27">
        <f>D25+D32+D38+D47</f>
        <v>6458556.18</v>
      </c>
      <c r="E24" s="13" t="s">
        <v>15</v>
      </c>
      <c r="F24" s="13" t="s">
        <v>59</v>
      </c>
      <c r="G24" s="24">
        <v>0</v>
      </c>
      <c r="H24" s="24">
        <v>0</v>
      </c>
    </row>
    <row r="25" spans="1:8" ht="15.75">
      <c r="A25" s="11" t="s">
        <v>30</v>
      </c>
      <c r="B25" s="11" t="s">
        <v>31</v>
      </c>
      <c r="C25" s="25">
        <f>C26+C27+C28+C29+C30+C31</f>
        <v>18935.6</v>
      </c>
      <c r="D25" s="25">
        <f>D26+D27+D28+D29+D30+D31</f>
        <v>14169.039999999999</v>
      </c>
      <c r="E25" s="13" t="s">
        <v>18</v>
      </c>
      <c r="F25" s="13" t="s">
        <v>60</v>
      </c>
      <c r="G25" s="24">
        <v>213776.53</v>
      </c>
      <c r="H25" s="24">
        <v>213776.53</v>
      </c>
    </row>
    <row r="26" spans="1:8" ht="31.5">
      <c r="A26" s="13" t="s">
        <v>3</v>
      </c>
      <c r="B26" s="13" t="s">
        <v>32</v>
      </c>
      <c r="C26" s="24">
        <v>18935.6</v>
      </c>
      <c r="D26" s="24">
        <v>10422.72</v>
      </c>
      <c r="E26" s="11" t="s">
        <v>22</v>
      </c>
      <c r="F26" s="11" t="s">
        <v>103</v>
      </c>
      <c r="G26" s="25">
        <f>G27+G38</f>
        <v>349519.82</v>
      </c>
      <c r="H26" s="25">
        <f>H27+H38</f>
        <v>12990373.340000002</v>
      </c>
    </row>
    <row r="27" spans="1:8" ht="15.75">
      <c r="A27" s="13" t="s">
        <v>4</v>
      </c>
      <c r="B27" s="13" t="s">
        <v>33</v>
      </c>
      <c r="C27" s="24">
        <v>0</v>
      </c>
      <c r="D27" s="24">
        <v>0</v>
      </c>
      <c r="E27" s="13" t="s">
        <v>5</v>
      </c>
      <c r="F27" s="13" t="s">
        <v>61</v>
      </c>
      <c r="G27" s="26">
        <f>G28+G29+G30+G33+G34+G35+G36+G37</f>
        <v>318831.94</v>
      </c>
      <c r="H27" s="26">
        <f>H28+H29+H30+H33+H34+H35+H36+H37</f>
        <v>12962697.830000002</v>
      </c>
    </row>
    <row r="28" spans="1:8" ht="15.75">
      <c r="A28" s="13" t="s">
        <v>5</v>
      </c>
      <c r="B28" s="13" t="s">
        <v>34</v>
      </c>
      <c r="C28" s="24">
        <v>0</v>
      </c>
      <c r="D28" s="24">
        <v>0</v>
      </c>
      <c r="E28" s="13" t="s">
        <v>23</v>
      </c>
      <c r="F28" s="13" t="s">
        <v>76</v>
      </c>
      <c r="G28" s="24">
        <v>186065.18</v>
      </c>
      <c r="H28" s="24">
        <v>1122593.63</v>
      </c>
    </row>
    <row r="29" spans="1:8" ht="15.75">
      <c r="A29" s="13"/>
      <c r="B29" s="13"/>
      <c r="C29" s="24">
        <v>0</v>
      </c>
      <c r="D29" s="24">
        <v>0</v>
      </c>
      <c r="E29" s="13" t="s">
        <v>15</v>
      </c>
      <c r="F29" s="13" t="s">
        <v>59</v>
      </c>
      <c r="G29" s="26">
        <v>0</v>
      </c>
      <c r="H29" s="26">
        <v>0</v>
      </c>
    </row>
    <row r="30" spans="1:8" ht="15.75">
      <c r="A30" s="13" t="s">
        <v>6</v>
      </c>
      <c r="B30" s="13" t="s">
        <v>35</v>
      </c>
      <c r="C30" s="24">
        <v>0</v>
      </c>
      <c r="D30" s="24">
        <v>0</v>
      </c>
      <c r="E30" s="13" t="s">
        <v>16</v>
      </c>
      <c r="F30" s="13" t="s">
        <v>79</v>
      </c>
      <c r="G30" s="26">
        <v>84861.53</v>
      </c>
      <c r="H30" s="26">
        <v>11454865.97</v>
      </c>
    </row>
    <row r="31" spans="1:8" ht="24.75" customHeight="1">
      <c r="A31" s="13" t="s">
        <v>9</v>
      </c>
      <c r="B31" s="13" t="s">
        <v>115</v>
      </c>
      <c r="C31" s="24">
        <v>0</v>
      </c>
      <c r="D31" s="24">
        <v>3746.32</v>
      </c>
      <c r="E31" s="13" t="s">
        <v>24</v>
      </c>
      <c r="F31" s="13" t="s">
        <v>36</v>
      </c>
      <c r="G31" s="24">
        <v>84861.53</v>
      </c>
      <c r="H31" s="24">
        <v>11454865.97</v>
      </c>
    </row>
    <row r="32" spans="1:8" ht="31.5">
      <c r="A32" s="11" t="s">
        <v>11</v>
      </c>
      <c r="B32" s="11" t="s">
        <v>99</v>
      </c>
      <c r="C32" s="25">
        <f>C33</f>
        <v>256520.76</v>
      </c>
      <c r="D32" s="25">
        <f>D33</f>
        <v>1279975.82</v>
      </c>
      <c r="E32" s="11" t="s">
        <v>24</v>
      </c>
      <c r="F32" s="13" t="s">
        <v>37</v>
      </c>
      <c r="G32" s="24">
        <v>0</v>
      </c>
      <c r="H32" s="24">
        <v>0</v>
      </c>
    </row>
    <row r="33" spans="1:8" ht="31.5">
      <c r="A33" s="13" t="s">
        <v>5</v>
      </c>
      <c r="B33" s="13" t="s">
        <v>39</v>
      </c>
      <c r="C33" s="24">
        <v>256520.76</v>
      </c>
      <c r="D33" s="24">
        <f>D34+D35+D36+D37</f>
        <v>1279975.82</v>
      </c>
      <c r="E33" s="13" t="s">
        <v>18</v>
      </c>
      <c r="F33" s="13" t="s">
        <v>62</v>
      </c>
      <c r="G33" s="24">
        <v>0</v>
      </c>
      <c r="H33" s="24">
        <v>0</v>
      </c>
    </row>
    <row r="34" spans="1:8" ht="31.5">
      <c r="A34" s="13" t="s">
        <v>23</v>
      </c>
      <c r="B34" s="13" t="s">
        <v>74</v>
      </c>
      <c r="C34" s="24">
        <v>3889.73</v>
      </c>
      <c r="D34" s="24">
        <v>59553.47</v>
      </c>
      <c r="E34" s="13" t="s">
        <v>63</v>
      </c>
      <c r="F34" s="13" t="s">
        <v>64</v>
      </c>
      <c r="G34" s="24">
        <v>0</v>
      </c>
      <c r="H34" s="24">
        <v>0</v>
      </c>
    </row>
    <row r="35" spans="1:8" ht="48.75" customHeight="1">
      <c r="A35" s="13" t="s">
        <v>13</v>
      </c>
      <c r="B35" s="13" t="s">
        <v>40</v>
      </c>
      <c r="C35" s="24">
        <v>221817.03</v>
      </c>
      <c r="D35" s="24">
        <v>1183331</v>
      </c>
      <c r="E35" s="13" t="s">
        <v>65</v>
      </c>
      <c r="F35" s="13" t="s">
        <v>66</v>
      </c>
      <c r="G35" s="24">
        <v>4121.62</v>
      </c>
      <c r="H35" s="24">
        <v>255371.36</v>
      </c>
    </row>
    <row r="36" spans="1:8" ht="15.75">
      <c r="A36" s="13" t="s">
        <v>15</v>
      </c>
      <c r="B36" s="13" t="s">
        <v>38</v>
      </c>
      <c r="C36" s="24">
        <v>30814</v>
      </c>
      <c r="D36" s="24">
        <v>37091.35</v>
      </c>
      <c r="E36" s="13" t="s">
        <v>78</v>
      </c>
      <c r="F36" s="13" t="s">
        <v>67</v>
      </c>
      <c r="G36" s="24">
        <v>9939.4</v>
      </c>
      <c r="H36" s="24">
        <v>112831.55</v>
      </c>
    </row>
    <row r="37" spans="1:8" ht="31.5">
      <c r="A37" s="13" t="s">
        <v>16</v>
      </c>
      <c r="B37" s="13" t="s">
        <v>41</v>
      </c>
      <c r="C37" s="24">
        <v>0</v>
      </c>
      <c r="D37" s="24">
        <v>0</v>
      </c>
      <c r="E37" s="13" t="s">
        <v>91</v>
      </c>
      <c r="F37" s="13" t="s">
        <v>38</v>
      </c>
      <c r="G37" s="24">
        <v>33844.21</v>
      </c>
      <c r="H37" s="24">
        <v>17035.32</v>
      </c>
    </row>
    <row r="38" spans="1:8" ht="31.5">
      <c r="A38" s="11" t="s">
        <v>22</v>
      </c>
      <c r="B38" s="11" t="s">
        <v>100</v>
      </c>
      <c r="C38" s="28">
        <f>C39+C46</f>
        <v>702646.26</v>
      </c>
      <c r="D38" s="28">
        <f>D39+D46</f>
        <v>3015603.88</v>
      </c>
      <c r="E38" s="13" t="s">
        <v>6</v>
      </c>
      <c r="F38" s="13" t="s">
        <v>68</v>
      </c>
      <c r="G38" s="24">
        <v>30687.88</v>
      </c>
      <c r="H38" s="24">
        <v>27675.51</v>
      </c>
    </row>
    <row r="39" spans="1:8" ht="31.5">
      <c r="A39" s="13" t="s">
        <v>3</v>
      </c>
      <c r="B39" s="13" t="s">
        <v>42</v>
      </c>
      <c r="C39" s="24">
        <f>C40+C42</f>
        <v>702646.26</v>
      </c>
      <c r="D39" s="24">
        <f>D40+D42</f>
        <v>3015603.88</v>
      </c>
      <c r="E39" s="11" t="s">
        <v>21</v>
      </c>
      <c r="F39" s="11" t="s">
        <v>69</v>
      </c>
      <c r="G39" s="25">
        <f>G40</f>
        <v>17894852.93</v>
      </c>
      <c r="H39" s="25">
        <f>H40</f>
        <v>41912600.47</v>
      </c>
    </row>
    <row r="40" spans="1:8" ht="15.75">
      <c r="A40" s="13" t="s">
        <v>13</v>
      </c>
      <c r="B40" s="13" t="s">
        <v>25</v>
      </c>
      <c r="C40" s="24">
        <v>0</v>
      </c>
      <c r="D40" s="24">
        <v>0</v>
      </c>
      <c r="E40" s="13" t="s">
        <v>4</v>
      </c>
      <c r="F40" s="13" t="s">
        <v>104</v>
      </c>
      <c r="G40" s="26">
        <f>G41+G42</f>
        <v>17894852.93</v>
      </c>
      <c r="H40" s="26">
        <f>H41+H42</f>
        <v>41912600.47</v>
      </c>
    </row>
    <row r="41" spans="1:8" ht="15.75" customHeight="1">
      <c r="A41" s="13" t="s">
        <v>24</v>
      </c>
      <c r="B41" s="13" t="s">
        <v>43</v>
      </c>
      <c r="C41" s="24"/>
      <c r="D41" s="24"/>
      <c r="E41" s="13" t="s">
        <v>24</v>
      </c>
      <c r="F41" s="13" t="s">
        <v>54</v>
      </c>
      <c r="G41" s="24">
        <v>17567023.79</v>
      </c>
      <c r="H41" s="24">
        <v>41595463.71</v>
      </c>
    </row>
    <row r="42" spans="1:8" ht="31.5">
      <c r="A42" s="13" t="s">
        <v>15</v>
      </c>
      <c r="B42" s="13" t="s">
        <v>44</v>
      </c>
      <c r="C42" s="24">
        <f>C43+C44+C45</f>
        <v>702646.26</v>
      </c>
      <c r="D42" s="24">
        <f>D43+D44+D45</f>
        <v>3015603.88</v>
      </c>
      <c r="E42" s="13" t="s">
        <v>24</v>
      </c>
      <c r="F42" s="13" t="s">
        <v>55</v>
      </c>
      <c r="G42" s="24">
        <v>327829.14</v>
      </c>
      <c r="H42" s="24">
        <v>317136.76</v>
      </c>
    </row>
    <row r="43" spans="1:8" ht="30" customHeight="1">
      <c r="A43" s="13" t="s">
        <v>24</v>
      </c>
      <c r="B43" s="15" t="s">
        <v>75</v>
      </c>
      <c r="C43" s="24">
        <v>693460.39</v>
      </c>
      <c r="D43" s="24">
        <v>3010493.88</v>
      </c>
      <c r="E43" s="12"/>
      <c r="F43" s="12"/>
      <c r="G43" s="24"/>
      <c r="H43" s="24"/>
    </row>
    <row r="44" spans="1:8" ht="15.75">
      <c r="A44" s="13" t="s">
        <v>24</v>
      </c>
      <c r="B44" s="13" t="s">
        <v>45</v>
      </c>
      <c r="C44" s="24">
        <v>0</v>
      </c>
      <c r="D44" s="24">
        <v>0</v>
      </c>
      <c r="E44" s="12"/>
      <c r="F44" s="12"/>
      <c r="G44" s="24"/>
      <c r="H44" s="24"/>
    </row>
    <row r="45" spans="1:8" ht="15.75">
      <c r="A45" s="13" t="s">
        <v>24</v>
      </c>
      <c r="B45" s="13" t="s">
        <v>80</v>
      </c>
      <c r="C45" s="24">
        <v>9185.87</v>
      </c>
      <c r="D45" s="24">
        <v>5110</v>
      </c>
      <c r="E45" s="12"/>
      <c r="F45" s="12"/>
      <c r="G45" s="24"/>
      <c r="H45" s="24"/>
    </row>
    <row r="46" spans="1:8" ht="30" customHeight="1">
      <c r="A46" s="13" t="s">
        <v>4</v>
      </c>
      <c r="B46" s="13" t="s">
        <v>108</v>
      </c>
      <c r="C46" s="24">
        <v>0</v>
      </c>
      <c r="D46" s="24">
        <v>0</v>
      </c>
      <c r="E46" s="12"/>
      <c r="F46" s="12"/>
      <c r="G46" s="24"/>
      <c r="H46" s="24"/>
    </row>
    <row r="47" spans="1:8" ht="31.5">
      <c r="A47" s="11" t="s">
        <v>21</v>
      </c>
      <c r="B47" s="11" t="s">
        <v>46</v>
      </c>
      <c r="C47" s="28">
        <v>17128.02</v>
      </c>
      <c r="D47" s="28">
        <v>2148807.44</v>
      </c>
      <c r="E47" s="12"/>
      <c r="F47" s="12"/>
      <c r="G47" s="24"/>
      <c r="H47" s="24"/>
    </row>
    <row r="48" spans="1:8" ht="18.75" customHeight="1">
      <c r="A48" s="16"/>
      <c r="B48" s="17" t="s">
        <v>47</v>
      </c>
      <c r="C48" s="29">
        <f>C5+C24</f>
        <v>21336757.340000004</v>
      </c>
      <c r="D48" s="29">
        <f>D5+D24</f>
        <v>57363950.04</v>
      </c>
      <c r="E48" s="5"/>
      <c r="F48" s="20" t="s">
        <v>70</v>
      </c>
      <c r="G48" s="31">
        <f>G5+G12</f>
        <v>21336757.34</v>
      </c>
      <c r="H48" s="31">
        <f>H5+H12</f>
        <v>57363950.04</v>
      </c>
    </row>
    <row r="49" spans="1:8" ht="15.75">
      <c r="A49" s="18"/>
      <c r="B49" s="18" t="s">
        <v>82</v>
      </c>
      <c r="C49" s="18"/>
      <c r="D49" s="18"/>
      <c r="E49" s="18"/>
      <c r="F49" s="18" t="s">
        <v>116</v>
      </c>
      <c r="G49" s="18" t="s">
        <v>106</v>
      </c>
      <c r="H49" s="18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ht="17.25" customHeight="1"/>
    <row r="52" ht="16.5" customHeight="1"/>
    <row r="53" ht="15" customHeight="1"/>
  </sheetData>
  <sheetProtection/>
  <mergeCells count="3">
    <mergeCell ref="A1:B3"/>
    <mergeCell ref="C1:F3"/>
    <mergeCell ref="G1:H1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Lucyna MICHALSKA</cp:lastModifiedBy>
  <cp:lastPrinted>2023-03-31T08:27:18Z</cp:lastPrinted>
  <dcterms:created xsi:type="dcterms:W3CDTF">2003-01-09T20:29:24Z</dcterms:created>
  <dcterms:modified xsi:type="dcterms:W3CDTF">2023-04-11T11:16:14Z</dcterms:modified>
  <cp:category/>
  <cp:version/>
  <cp:contentType/>
  <cp:contentStatus/>
</cp:coreProperties>
</file>